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<sst xmlns="http://schemas.openxmlformats.org/spreadsheetml/2006/main" count="206" uniqueCount="204">
  <si>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</si>
  <si>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</si>
  <si>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</si>
  <si>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</si>
  <si>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</si>
  <si>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</si>
  <si>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</si>
  <si>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</si>
  <si>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</si>
  <si>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</si>
  <si>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</si>
  <si>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</si>
  <si>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</si>
  <si>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</si>
  <si>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</si>
  <si>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</si>
  <si>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</si>
  <si>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</si>
  <si>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</si>
  <si>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</si>
  <si>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</si>
  <si>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</si>
  <si>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</si>
  <si>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</si>
  <si>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</si>
  <si>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</si>
  <si>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</si>
  <si>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</si>
  <si>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</si>
  <si>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</si>
  <si>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</si>
  <si>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</si>
  <si>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</si>
  <si>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</si>
  <si>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</si>
  <si>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</si>
  <si>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</si>
  <si>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</si>
  <si>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</si>
  <si>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</si>
  <si>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</si>
  <si>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</si>
  <si>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</si>
  <si>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</si>
  <si>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</si>
  <si>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</si>
  <si>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</si>
  <si>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</si>
  <si>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</si>
  <si>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</si>
  <si>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</si>
  <si>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</si>
  <si>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</si>
  <si>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</si>
  <si>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</si>
  <si>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</si>
  <si>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</si>
  <si>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</si>
  <si>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</si>
  <si>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</si>
  <si>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</si>
  <si>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</si>
  <si>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</si>
  <si>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</si>
  <si>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</si>
  <si>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</si>
  <si>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</si>
  <si>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</si>
  <si>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</si>
  <si>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</si>
  <si>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</si>
  <si>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</si>
  <si>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</si>
  <si>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</si>
  <si>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</si>
  <si>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</si>
  <si>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</si>
  <si>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</si>
  <si>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</si>
  <si>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</si>
  <si>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</si>
  <si>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</si>
  <si>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</si>
  <si>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</si>
  <si>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</si>
  <si>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</si>
  <si>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</si>
  <si>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</si>
  <si>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</si>
  <si>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</si>
  <si>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</si>
  <si>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</si>
  <si>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</si>
  <si>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</si>
  <si>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</si>
  <si>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</si>
  <si>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</si>
  <si>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</si>
  <si>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</si>
  <si>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</si>
  <si>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</si>
  <si>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</si>
  <si>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</si>
  <si>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</si>
  <si>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</si>
  <si>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</si>
  <si>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</si>
  <si>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</si>
  <si>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</si>
  <si>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</si>
  <si>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</si>
  <si>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</si>
  <si>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</si>
  <si>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</si>
  <si>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</si>
  <si>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</si>
  <si>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</si>
  <si>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</si>
  <si>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</si>
  <si>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</si>
  <si>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</si>
  <si>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</si>
  <si>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</si>
  <si>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</si>
  <si>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</si>
  <si>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</si>
  <si>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</si>
  <si>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</si>
  <si>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</si>
  <si>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</si>
  <si>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</si>
  <si>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</si>
  <si>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</si>
  <si>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</si>
  <si>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</si>
  <si>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</si>
  <si>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</si>
  <si>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</si>
  <si>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</si>
  <si>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</si>
  <si>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</si>
  <si>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</si>
  <si>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</si>
  <si>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</si>
  <si>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</si>
  <si>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</si>
  <si>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</si>
  <si>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</si>
  <si>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</si>
  <si>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</si>
  <si>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</si>
  <si>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</si>
  <si>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</si>
  <si>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</si>
  <si>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</si>
  <si>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</si>
  <si>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</si>
  <si>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</si>
  <si>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</si>
  <si>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</si>
  <si>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</si>
  <si>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</si>
  <si>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</si>
  <si>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</si>
  <si>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</si>
  <si>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</si>
  <si>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</si>
  <si>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</si>
  <si>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</si>
  <si>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</si>
  <si>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</si>
  <si>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</si>
  <si>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</si>
  <si>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</si>
  <si>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</si>
  <si>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</si>
  <si>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</si>
  <si>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</si>
  <si>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</si>
  <si>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</si>
  <si>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</si>
  <si>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</si>
  <si>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</si>
  <si>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</si>
  <si>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</si>
  <si>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</si>
  <si>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</si>
  <si>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</si>
  <si>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</si>
  <si>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</si>
  <si>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</si>
  <si>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</si>
  <si>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</si>
  <si>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</si>
  <si>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</si>
  <si>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</si>
  <si>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</si>
  <si>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</si>
  <si>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</si>
  <si>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</si>
  <si>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</si>
  <si>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</si>
  <si>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PHOSPHATE MINES</t>
  </si>
  <si>
    <t>مناجم الفوسفات الاردنية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</si>
</sst>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141018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18</v>
      </c>
      <c r="F6" s="13">
        <v>19.5</v>
      </c>
      <c r="G6" s="13">
        <v>12.01</v>
      </c>
      <c r="H6" s="13">
        <v>3.2</v>
      </c>
      <c r="I6" s="4" t="s">
        <v>139</v>
      </c>
    </row>
    <row r="7" spans="4:9" ht="20.100000000000001" customHeight="1">
      <c r="D7" s="10" t="s">
        <v>126</v>
      </c>
      <c r="E7" s="14">
        <v>246093634.58000001</v>
      </c>
      <c r="F7" s="14">
        <v>2668706556.1999998</v>
      </c>
      <c r="G7" s="14">
        <v>190500404.66999999</v>
      </c>
      <c r="H7" s="14">
        <v>141534125.71000001</v>
      </c>
      <c r="I7" s="4" t="s">
        <v>140</v>
      </c>
    </row>
    <row r="8" spans="4:9" ht="20.100000000000001" customHeight="1">
      <c r="D8" s="10" t="s">
        <v>25</v>
      </c>
      <c r="E8" s="14">
        <v>12572345</v>
      </c>
      <c r="F8" s="14">
        <v>73949855</v>
      </c>
      <c r="G8" s="14">
        <v>30464090</v>
      </c>
      <c r="H8" s="14">
        <v>43830364</v>
      </c>
      <c r="I8" s="4" t="s">
        <v>1</v>
      </c>
    </row>
    <row r="9" spans="4:9" ht="20.100000000000001" customHeight="1">
      <c r="D9" s="10" t="s">
        <v>26</v>
      </c>
      <c r="E9" s="14">
        <v>50062</v>
      </c>
      <c r="F9" s="14">
        <v>133947</v>
      </c>
      <c r="G9" s="14">
        <v>30037</v>
      </c>
      <c r="H9" s="14">
        <v>17594</v>
      </c>
      <c r="I9" s="4" t="s">
        <v>2</v>
      </c>
    </row>
    <row r="10" spans="4:9" ht="20.100000000000001" customHeight="1">
      <c r="D10" s="10" t="s">
        <v>27</v>
      </c>
      <c r="E10" s="14">
        <v>75000000</v>
      </c>
      <c r="F10" s="14">
        <v>75000000</v>
      </c>
      <c r="G10" s="14">
        <v>75000000</v>
      </c>
      <c r="H10" s="14">
        <v>75000000</v>
      </c>
      <c r="I10" s="4" t="s">
        <v>24</v>
      </c>
    </row>
    <row r="11" spans="4:9" ht="20.100000000000001" customHeight="1">
      <c r="D11" s="10" t="s">
        <v>127</v>
      </c>
      <c r="E11" s="14">
        <v>1350000000</v>
      </c>
      <c r="F11" s="14">
        <v>1462500000</v>
      </c>
      <c r="G11" s="14">
        <v>900750000</v>
      </c>
      <c r="H11" s="14">
        <v>240000000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186330109</v>
      </c>
      <c r="F16" s="56">
        <v>172803291</v>
      </c>
      <c r="G16" s="56">
        <v>44219929</v>
      </c>
      <c r="H16" s="56">
        <v>16374450</v>
      </c>
      <c r="I16" s="3" t="s">
        <v>58</v>
      </c>
    </row>
    <row r="17" spans="4:9" ht="20.100000000000001" customHeight="1">
      <c r="D17" s="10" t="s">
        <v>128</v>
      </c>
      <c r="E17" s="57">
        <v>36918150</v>
      </c>
      <c r="F17" s="57">
        <v>90472181</v>
      </c>
      <c r="G17" s="57">
        <v>30624199</v>
      </c>
      <c r="H17" s="57">
        <v>41045542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233215</v>
      </c>
      <c r="F20" s="57">
        <v>257700</v>
      </c>
      <c r="G20" s="57">
        <v>287919</v>
      </c>
      <c r="H20" s="57">
        <v>240043</v>
      </c>
      <c r="I20" s="4" t="s">
        <v>170</v>
      </c>
    </row>
    <row r="21" spans="4:9" ht="20.100000000000001" customHeight="1">
      <c r="D21" s="19" t="s">
        <v>181</v>
      </c>
      <c r="E21" s="57">
        <v>70017562</v>
      </c>
      <c r="F21" s="57">
        <v>51393764</v>
      </c>
      <c r="G21" s="57">
        <v>33351622</v>
      </c>
      <c r="H21" s="57">
        <v>30426465</v>
      </c>
      <c r="I21" s="4" t="s">
        <v>171</v>
      </c>
    </row>
    <row r="22" spans="4:9" ht="20.100000000000001" customHeight="1">
      <c r="D22" s="19" t="s">
        <v>182</v>
      </c>
      <c r="E22" s="57">
        <v>31191845</v>
      </c>
      <c r="F22" s="57">
        <v>25906992</v>
      </c>
      <c r="G22" s="57">
        <v>23988478</v>
      </c>
      <c r="H22" s="57">
        <v>20223502</v>
      </c>
      <c r="I22" s="4" t="s">
        <v>172</v>
      </c>
    </row>
    <row r="23" spans="4:9" ht="20.100000000000001" customHeight="1">
      <c r="D23" s="10" t="s">
        <v>70</v>
      </c>
      <c r="E23" s="57">
        <v>357845319</v>
      </c>
      <c r="F23" s="57">
        <v>370419291</v>
      </c>
      <c r="G23" s="57">
        <v>159771895</v>
      </c>
      <c r="H23" s="57">
        <v>160208613</v>
      </c>
      <c r="I23" s="4" t="s">
        <v>60</v>
      </c>
    </row>
    <row r="24" spans="4:9" ht="20.100000000000001" customHeight="1">
      <c r="D24" s="10" t="s">
        <v>98</v>
      </c>
      <c r="E24" s="57">
        <v>47308122</v>
      </c>
      <c r="F24" s="57">
        <v>45668914</v>
      </c>
      <c r="G24" s="57">
        <v>32511441</v>
      </c>
      <c r="H24" s="57">
        <v>34235161</v>
      </c>
      <c r="I24" s="4" t="s">
        <v>82</v>
      </c>
    </row>
    <row r="25" spans="4:9" ht="20.100000000000001" customHeight="1">
      <c r="D25" s="10" t="s">
        <v>158</v>
      </c>
      <c r="E25" s="57">
        <v>91765619</v>
      </c>
      <c r="F25" s="57">
        <v>71854600</v>
      </c>
      <c r="G25" s="57">
        <v>75856543</v>
      </c>
      <c r="H25" s="57">
        <v>69662531</v>
      </c>
      <c r="I25" s="4" t="s">
        <v>173</v>
      </c>
    </row>
    <row r="26" spans="4:9" ht="20.100000000000001" customHeight="1">
      <c r="D26" s="10" t="s">
        <v>183</v>
      </c>
      <c r="E26" s="57">
        <v>549455</v>
      </c>
      <c r="F26" s="57">
        <v>549455</v>
      </c>
      <c r="G26" s="57">
        <v>549455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22931249</v>
      </c>
      <c r="F27" s="57">
        <v>17227048</v>
      </c>
      <c r="G27" s="57">
        <v>2873848</v>
      </c>
      <c r="H27" s="57">
        <v>14691011</v>
      </c>
      <c r="I27" s="4" t="s">
        <v>83</v>
      </c>
    </row>
    <row r="28" spans="4:9" ht="20.100000000000001" customHeight="1">
      <c r="D28" s="10" t="s">
        <v>71</v>
      </c>
      <c r="E28" s="57">
        <v>115246323</v>
      </c>
      <c r="F28" s="57">
        <v>89631103</v>
      </c>
      <c r="G28" s="57">
        <v>79279846</v>
      </c>
      <c r="H28" s="57">
        <v>84353542</v>
      </c>
      <c r="I28" s="4" t="s">
        <v>175</v>
      </c>
    </row>
    <row r="29" spans="4:9" ht="20.100000000000001" customHeight="1">
      <c r="D29" s="10" t="s">
        <v>72</v>
      </c>
      <c r="E29" s="57">
        <v>53884383</v>
      </c>
      <c r="F29" s="57">
        <v>45378503</v>
      </c>
      <c r="G29" s="57">
        <v>46731419</v>
      </c>
      <c r="H29" s="57">
        <v>41972913</v>
      </c>
      <c r="I29" s="4" t="s">
        <v>176</v>
      </c>
    </row>
    <row r="30" spans="4:9" ht="20.100000000000001" customHeight="1">
      <c r="D30" s="21" t="s">
        <v>29</v>
      </c>
      <c r="E30" s="58">
        <v>574284147</v>
      </c>
      <c r="F30" s="58">
        <v>551097811</v>
      </c>
      <c r="G30" s="58">
        <v>318294601</v>
      </c>
      <c r="H30" s="58">
        <v>320770229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19808875</v>
      </c>
      <c r="F35" s="56">
        <v>16805005</v>
      </c>
      <c r="G35" s="56">
        <v>10739141</v>
      </c>
      <c r="H35" s="56">
        <v>11072570</v>
      </c>
      <c r="I35" s="3" t="s">
        <v>150</v>
      </c>
    </row>
    <row r="36" spans="4:9" ht="20.100000000000001" customHeight="1">
      <c r="D36" s="10" t="s">
        <v>101</v>
      </c>
      <c r="E36" s="57">
        <v>674109</v>
      </c>
      <c r="F36" s="57">
        <v>4829044</v>
      </c>
      <c r="G36" s="57">
        <v>4367611</v>
      </c>
      <c r="H36" s="57">
        <v>8826026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/>
      <c r="I37" s="4" t="s">
        <v>84</v>
      </c>
    </row>
    <row r="38" spans="4:9" ht="20.100000000000001" customHeight="1">
      <c r="D38" s="10" t="s">
        <v>103</v>
      </c>
      <c r="E38" s="57">
        <v>6461696</v>
      </c>
      <c r="F38" s="57">
        <v>12339816</v>
      </c>
      <c r="G38" s="57">
        <v>13191302</v>
      </c>
      <c r="H38" s="57">
        <v>3460516</v>
      </c>
      <c r="I38" s="4" t="s">
        <v>85</v>
      </c>
    </row>
    <row r="39" spans="4:9" ht="20.100000000000001" customHeight="1">
      <c r="D39" s="10" t="s">
        <v>104</v>
      </c>
      <c r="E39" s="57">
        <v>70431037</v>
      </c>
      <c r="F39" s="57">
        <v>86715957</v>
      </c>
      <c r="G39" s="57">
        <v>57893372</v>
      </c>
      <c r="H39" s="57">
        <v>105361634</v>
      </c>
      <c r="I39" s="4" t="s">
        <v>86</v>
      </c>
    </row>
    <row r="40" spans="4:9" ht="20.100000000000001" customHeight="1">
      <c r="D40" s="10" t="s">
        <v>105</v>
      </c>
      <c r="E40" s="57">
        <v>11779356</v>
      </c>
      <c r="F40" s="57">
        <v>19379530</v>
      </c>
      <c r="G40" s="57">
        <v>31811511</v>
      </c>
      <c r="H40" s="57">
        <v>23100401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19649307</v>
      </c>
      <c r="F42" s="57">
        <v>27888731</v>
      </c>
      <c r="G42" s="57">
        <v>35058804</v>
      </c>
      <c r="H42" s="57">
        <v>37243029</v>
      </c>
      <c r="I42" s="4" t="s">
        <v>87</v>
      </c>
    </row>
    <row r="43" spans="4:9" ht="20.100000000000001" customHeight="1">
      <c r="D43" s="20" t="s">
        <v>107</v>
      </c>
      <c r="E43" s="58">
        <v>101859700</v>
      </c>
      <c r="F43" s="58">
        <v>133984218</v>
      </c>
      <c r="G43" s="58">
        <v>124763687</v>
      </c>
      <c r="H43" s="58">
        <v>165705064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75000000</v>
      </c>
      <c r="F46" s="56">
        <v>75000000</v>
      </c>
      <c r="G46" s="56">
        <v>75000000</v>
      </c>
      <c r="H46" s="56">
        <v>75000000</v>
      </c>
      <c r="I46" s="3" t="s">
        <v>5</v>
      </c>
    </row>
    <row r="47" spans="4:9" ht="20.100000000000001" customHeight="1">
      <c r="D47" s="10" t="s">
        <v>31</v>
      </c>
      <c r="E47" s="57">
        <v>75000000</v>
      </c>
      <c r="F47" s="57">
        <v>75000000</v>
      </c>
      <c r="G47" s="57">
        <v>75000000</v>
      </c>
      <c r="H47" s="57">
        <v>75000000</v>
      </c>
      <c r="I47" s="4" t="s">
        <v>6</v>
      </c>
    </row>
    <row r="48" spans="4:9" ht="20.100000000000001" customHeight="1">
      <c r="D48" s="10" t="s">
        <v>130</v>
      </c>
      <c r="E48" s="57">
        <v>75000000</v>
      </c>
      <c r="F48" s="57">
        <v>75000000</v>
      </c>
      <c r="G48" s="57">
        <v>75000000</v>
      </c>
      <c r="H48" s="57">
        <v>75000000</v>
      </c>
      <c r="I48" s="4" t="s">
        <v>7</v>
      </c>
    </row>
    <row r="49" spans="4:9" ht="20.100000000000001" customHeight="1">
      <c r="D49" s="10" t="s">
        <v>73</v>
      </c>
      <c r="E49" s="57">
        <v>67034000</v>
      </c>
      <c r="F49" s="57">
        <v>61604000</v>
      </c>
      <c r="G49" s="57">
        <v>47599000</v>
      </c>
      <c r="H49" s="57">
        <v>42877000</v>
      </c>
      <c r="I49" s="4" t="s">
        <v>61</v>
      </c>
    </row>
    <row r="50" spans="4:9" ht="20.100000000000001" customHeight="1">
      <c r="D50" s="10" t="s">
        <v>32</v>
      </c>
      <c r="E50" s="57">
        <v>57168000</v>
      </c>
      <c r="F50" s="57">
        <v>46308000</v>
      </c>
      <c r="G50" s="57">
        <v>18298000</v>
      </c>
      <c r="H50" s="57">
        <v>8855000</v>
      </c>
      <c r="I50" s="4" t="s">
        <v>8</v>
      </c>
    </row>
    <row r="51" spans="4:9" ht="20.100000000000001" customHeight="1">
      <c r="D51" s="10" t="s">
        <v>33</v>
      </c>
      <c r="E51" s="57">
        <v>48313000</v>
      </c>
      <c r="F51" s="57">
        <v>37453000</v>
      </c>
      <c r="G51" s="57">
        <v>9443000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15000000</v>
      </c>
      <c r="F55" s="57">
        <v>37500000</v>
      </c>
      <c r="G55" s="57">
        <v>15000000</v>
      </c>
      <c r="H55" s="57">
        <v>7500000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-27011</v>
      </c>
      <c r="F57" s="57">
        <v>40227</v>
      </c>
      <c r="G57" s="57">
        <v>79436</v>
      </c>
      <c r="H57" s="57">
        <v>224096</v>
      </c>
      <c r="I57" s="4" t="s">
        <v>62</v>
      </c>
    </row>
    <row r="58" spans="4:9" ht="20.100000000000001" customHeight="1">
      <c r="D58" s="10" t="s">
        <v>39</v>
      </c>
      <c r="E58" s="57">
        <v>209936458</v>
      </c>
      <c r="F58" s="57">
        <v>159208366</v>
      </c>
      <c r="G58" s="57">
        <v>28111478</v>
      </c>
      <c r="H58" s="57">
        <v>20609069</v>
      </c>
      <c r="I58" s="4" t="s">
        <v>155</v>
      </c>
    </row>
    <row r="59" spans="4:9" ht="20.100000000000001" customHeight="1">
      <c r="D59" s="10" t="s">
        <v>38</v>
      </c>
      <c r="E59" s="57">
        <v>472424447</v>
      </c>
      <c r="F59" s="57">
        <v>417113593</v>
      </c>
      <c r="G59" s="57">
        <v>193530914</v>
      </c>
      <c r="H59" s="57">
        <v>155065165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574284147</v>
      </c>
      <c r="F61" s="58">
        <v>551097811</v>
      </c>
      <c r="G61" s="58">
        <v>318294601</v>
      </c>
      <c r="H61" s="58">
        <v>320770229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458245660</v>
      </c>
      <c r="F65" s="56">
        <v>846891895</v>
      </c>
      <c r="G65" s="56">
        <v>354828055</v>
      </c>
      <c r="H65" s="56">
        <v>289823700</v>
      </c>
      <c r="I65" s="3" t="s">
        <v>88</v>
      </c>
    </row>
    <row r="66" spans="4:9" ht="20.100000000000001" customHeight="1">
      <c r="D66" s="10" t="s">
        <v>110</v>
      </c>
      <c r="E66" s="57">
        <v>293755655</v>
      </c>
      <c r="F66" s="57">
        <v>483739864</v>
      </c>
      <c r="G66" s="57">
        <v>249654646</v>
      </c>
      <c r="H66" s="57">
        <v>226024601</v>
      </c>
      <c r="I66" s="4" t="s">
        <v>89</v>
      </c>
    </row>
    <row r="67" spans="4:9" ht="20.100000000000001" customHeight="1">
      <c r="D67" s="10" t="s">
        <v>132</v>
      </c>
      <c r="E67" s="57">
        <v>164490005</v>
      </c>
      <c r="F67" s="57">
        <v>363152031</v>
      </c>
      <c r="G67" s="57">
        <v>105173409</v>
      </c>
      <c r="H67" s="57">
        <v>63799099</v>
      </c>
      <c r="I67" s="4" t="s">
        <v>90</v>
      </c>
    </row>
    <row r="68" spans="4:9" ht="20.100000000000001" customHeight="1">
      <c r="D68" s="10" t="s">
        <v>111</v>
      </c>
      <c r="E68" s="57">
        <v>15063164</v>
      </c>
      <c r="F68" s="57">
        <v>19586588</v>
      </c>
      <c r="G68" s="57">
        <v>12696179</v>
      </c>
      <c r="H68" s="57">
        <v>9297538</v>
      </c>
      <c r="I68" s="4" t="s">
        <v>91</v>
      </c>
    </row>
    <row r="69" spans="4:9" ht="20.100000000000001" customHeight="1">
      <c r="D69" s="10" t="s">
        <v>112</v>
      </c>
      <c r="E69" s="57">
        <v>10891960</v>
      </c>
      <c r="F69" s="57">
        <v>15469077</v>
      </c>
      <c r="G69" s="57">
        <v>8637503</v>
      </c>
      <c r="H69" s="57">
        <v>6946443</v>
      </c>
      <c r="I69" s="4" t="s">
        <v>92</v>
      </c>
    </row>
    <row r="70" spans="4:9" ht="20.100000000000001" customHeight="1">
      <c r="D70" s="10" t="s">
        <v>113</v>
      </c>
      <c r="E70" s="57">
        <v>13039847</v>
      </c>
      <c r="F70" s="57">
        <v>13034954</v>
      </c>
      <c r="G70" s="57">
        <v>12169821</v>
      </c>
      <c r="H70" s="57">
        <v>14234609</v>
      </c>
      <c r="I70" s="4" t="s">
        <v>93</v>
      </c>
    </row>
    <row r="71" spans="4:9" ht="20.100000000000001" customHeight="1">
      <c r="D71" s="10" t="s">
        <v>114</v>
      </c>
      <c r="E71" s="57">
        <v>39385321</v>
      </c>
      <c r="F71" s="57">
        <v>52932793</v>
      </c>
      <c r="G71" s="57">
        <v>37510322</v>
      </c>
      <c r="H71" s="57">
        <v>32253397</v>
      </c>
      <c r="I71" s="4" t="s">
        <v>94</v>
      </c>
    </row>
    <row r="72" spans="4:9" ht="20.100000000000001" customHeight="1">
      <c r="D72" s="10" t="s">
        <v>115</v>
      </c>
      <c r="E72" s="57">
        <v>99149560</v>
      </c>
      <c r="F72" s="57">
        <v>275163573</v>
      </c>
      <c r="G72" s="57">
        <v>46329405</v>
      </c>
      <c r="H72" s="57">
        <v>15301721</v>
      </c>
      <c r="I72" s="4" t="s">
        <v>95</v>
      </c>
    </row>
    <row r="73" spans="4:9" ht="20.100000000000001" customHeight="1">
      <c r="D73" s="10" t="s">
        <v>116</v>
      </c>
      <c r="E73" s="57">
        <v>11982040</v>
      </c>
      <c r="F73" s="57">
        <v>8463678</v>
      </c>
      <c r="G73" s="57">
        <v>6746015</v>
      </c>
      <c r="H73" s="57">
        <v>9099871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424295</v>
      </c>
      <c r="H74" s="57">
        <v>447172</v>
      </c>
      <c r="I74" s="4" t="s">
        <v>64</v>
      </c>
    </row>
    <row r="75" spans="4:9" ht="20.100000000000001" customHeight="1">
      <c r="D75" s="10" t="s">
        <v>123</v>
      </c>
      <c r="E75" s="57">
        <v>111131600</v>
      </c>
      <c r="F75" s="57">
        <v>283627251</v>
      </c>
      <c r="G75" s="57">
        <v>52651125</v>
      </c>
      <c r="H75" s="57">
        <v>23954420</v>
      </c>
      <c r="I75" s="4" t="s">
        <v>96</v>
      </c>
    </row>
    <row r="76" spans="4:9" ht="20.100000000000001" customHeight="1">
      <c r="D76" s="10" t="s">
        <v>118</v>
      </c>
      <c r="E76" s="57">
        <v>2724319</v>
      </c>
      <c r="F76" s="57">
        <v>3531305</v>
      </c>
      <c r="G76" s="57">
        <v>5436398</v>
      </c>
      <c r="H76" s="57">
        <v>6679759</v>
      </c>
      <c r="I76" s="4" t="s">
        <v>97</v>
      </c>
    </row>
    <row r="77" spans="4:9" ht="20.100000000000001" customHeight="1">
      <c r="D77" s="10" t="s">
        <v>190</v>
      </c>
      <c r="E77" s="57">
        <v>108407281</v>
      </c>
      <c r="F77" s="57">
        <v>280095946</v>
      </c>
      <c r="G77" s="57">
        <v>47214727</v>
      </c>
      <c r="H77" s="57">
        <v>47214727</v>
      </c>
      <c r="I77" s="50" t="s">
        <v>199</v>
      </c>
    </row>
    <row r="78" spans="4:9" ht="20.100000000000001" customHeight="1">
      <c r="D78" s="10" t="s">
        <v>157</v>
      </c>
      <c r="E78" s="57">
        <v>12432729</v>
      </c>
      <c r="F78" s="57">
        <v>33926000</v>
      </c>
      <c r="G78" s="57">
        <v>-109044</v>
      </c>
      <c r="H78" s="57">
        <v>701430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3051460</v>
      </c>
      <c r="F80" s="57">
        <v>7503058</v>
      </c>
      <c r="G80" s="57">
        <v>1168362</v>
      </c>
      <c r="H80" s="57">
        <v>456891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92878092</v>
      </c>
      <c r="F82" s="57">
        <v>238621888</v>
      </c>
      <c r="G82" s="57">
        <v>46110409</v>
      </c>
      <c r="H82" s="57">
        <v>16071340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92878092</v>
      </c>
      <c r="F84" s="58">
        <v>238621888</v>
      </c>
      <c r="G84" s="58">
        <v>46110409</v>
      </c>
      <c r="H84" s="58">
        <v>16071340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167974247</v>
      </c>
      <c r="F88" s="56">
        <v>39852318</v>
      </c>
      <c r="G88" s="56">
        <v>7548424</v>
      </c>
      <c r="H88" s="56">
        <v>-9281766</v>
      </c>
      <c r="I88" s="3" t="s">
        <v>16</v>
      </c>
    </row>
    <row r="89" spans="4:9" ht="20.100000000000001" customHeight="1">
      <c r="D89" s="10" t="s">
        <v>43</v>
      </c>
      <c r="E89" s="57">
        <v>104974816</v>
      </c>
      <c r="F89" s="57">
        <v>194584149</v>
      </c>
      <c r="G89" s="57">
        <v>60566340</v>
      </c>
      <c r="H89" s="57">
        <v>35968601</v>
      </c>
      <c r="I89" s="4" t="s">
        <v>17</v>
      </c>
    </row>
    <row r="90" spans="4:9" ht="20.100000000000001" customHeight="1">
      <c r="D90" s="10" t="s">
        <v>44</v>
      </c>
      <c r="E90" s="57">
        <v>-34771470</v>
      </c>
      <c r="F90" s="57">
        <v>-35146225</v>
      </c>
      <c r="G90" s="57">
        <v>24053307</v>
      </c>
      <c r="H90" s="57">
        <v>-8082981</v>
      </c>
      <c r="I90" s="4" t="s">
        <v>18</v>
      </c>
    </row>
    <row r="91" spans="4:9" ht="20.100000000000001" customHeight="1">
      <c r="D91" s="10" t="s">
        <v>45</v>
      </c>
      <c r="E91" s="57">
        <v>-52521593</v>
      </c>
      <c r="F91" s="57">
        <v>-31315995</v>
      </c>
      <c r="G91" s="57">
        <v>-52315753</v>
      </c>
      <c r="H91" s="57">
        <v>-11055430</v>
      </c>
      <c r="I91" s="4" t="s">
        <v>19</v>
      </c>
    </row>
    <row r="92" spans="4:9" ht="20.100000000000001" customHeight="1">
      <c r="D92" s="21" t="s">
        <v>47</v>
      </c>
      <c r="E92" s="58">
        <v>185656000</v>
      </c>
      <c r="F92" s="58">
        <v>167974247</v>
      </c>
      <c r="G92" s="58">
        <v>39852318</v>
      </c>
      <c r="H92" s="58">
        <v>7548424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16.763126666666668</v>
      </c>
      <c r="F96" s="22">
        <f>+F8*100/F10</f>
        <v>98.599806666666666</v>
      </c>
      <c r="G96" s="22">
        <f>+G8*100/G10</f>
        <v>40.618786666666665</v>
      </c>
      <c r="H96" s="22">
        <f>+H8*100/H10</f>
        <v>58.440485333333335</v>
      </c>
      <c r="I96" s="3" t="s">
        <v>22</v>
      </c>
    </row>
    <row r="97" spans="1:15" ht="20.100000000000001" customHeight="1">
      <c r="D97" s="10" t="s">
        <v>49</v>
      </c>
      <c r="E97" s="13">
        <f>+E84/E10</f>
        <v>1.23837456</v>
      </c>
      <c r="F97" s="13">
        <f>+F84/F10</f>
        <v>3.1816251733333334</v>
      </c>
      <c r="G97" s="13">
        <f>+G84/G10</f>
        <v>0.61480545333333336</v>
      </c>
      <c r="H97" s="13">
        <f>+H84/H10</f>
        <v>0.21428453333333333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</v>
      </c>
      <c r="F98" s="13">
        <f>+F55/F10</f>
        <v>0.5</v>
      </c>
      <c r="G98" s="13">
        <f>+G55/G10</f>
        <v>0.2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6.2989926266666663</v>
      </c>
      <c r="F99" s="13">
        <f>+F59/F10</f>
        <v>5.5615145733333335</v>
      </c>
      <c r="G99" s="13">
        <f>+G59/G10</f>
        <v>2.5804121866666665</v>
      </c>
      <c r="H99" s="13">
        <f>+H59/H10</f>
        <v>2.0675355333333334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14.535182311884702</v>
      </c>
      <c r="F100" s="13">
        <f>+F11/F84</f>
        <v>6.1289432090990745</v>
      </c>
      <c r="G100" s="13">
        <f>+G11/G84</f>
        <v>19.534634793631955</v>
      </c>
      <c r="H100" s="13">
        <f>+H11/H84</f>
        <v>14.933415633046156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1.1111111111111112</v>
      </c>
      <c r="F101" s="13">
        <f>+F55*100/F11</f>
        <v>2.5641025641025643</v>
      </c>
      <c r="G101" s="13">
        <f>+G55*100/G11</f>
        <v>1.665278934221482</v>
      </c>
      <c r="H101" s="13">
        <f>+H55*100/H11</f>
        <v>3.125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16.150202568760779</v>
      </c>
      <c r="F102" s="13">
        <f>+F55*100/F84</f>
        <v>15.715238997689935</v>
      </c>
      <c r="G102" s="13">
        <f>+G55*100/G84</f>
        <v>32.530615809545303</v>
      </c>
      <c r="H102" s="13">
        <f>+H55*100/H84</f>
        <v>46.666923853269239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2.8575997888610534</v>
      </c>
      <c r="F103" s="23">
        <f>+F11/F59</f>
        <v>3.5062391265680954</v>
      </c>
      <c r="G103" s="23">
        <f>+G11/G59</f>
        <v>4.6542951789087299</v>
      </c>
      <c r="H103" s="23">
        <f>+H11/H59</f>
        <v>1.5477363984361026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35.895594734055962</v>
      </c>
      <c r="F105" s="30">
        <f>+F67*100/F65</f>
        <v>42.880565175322644</v>
      </c>
      <c r="G105" s="30">
        <f>+G67*100/G65</f>
        <v>29.640668914976299</v>
      </c>
      <c r="H105" s="30">
        <f>+H67*100/H65</f>
        <v>22.013071739819761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24.251533555167768</v>
      </c>
      <c r="F106" s="31">
        <f>+F75*100/F65</f>
        <v>33.490372581733112</v>
      </c>
      <c r="G106" s="31">
        <f>+G75*100/G65</f>
        <v>14.838489870819261</v>
      </c>
      <c r="H106" s="31">
        <f>+H75*100/H65</f>
        <v>8.2651694806187344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20.268188028229225</v>
      </c>
      <c r="F107" s="31">
        <f>+F82*100/F65</f>
        <v>28.17619219274734</v>
      </c>
      <c r="G107" s="31">
        <f>+G82*100/G65</f>
        <v>12.995141830033704</v>
      </c>
      <c r="H107" s="31">
        <f>+H82*100/H65</f>
        <v>5.5452124860734298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16.647231427058703</v>
      </c>
      <c r="F108" s="31">
        <f>(F82+F76)*100/F30</f>
        <v>43.940147858798156</v>
      </c>
      <c r="G108" s="31">
        <f>(G82+G76)*100/G30</f>
        <v>16.194684684582509</v>
      </c>
      <c r="H108" s="31">
        <f>(H82+H76)*100/H30</f>
        <v>7.0926466807491666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19.659882673260558</v>
      </c>
      <c r="F109" s="29">
        <f>+F84*100/F59</f>
        <v>57.207890609309395</v>
      </c>
      <c r="G109" s="29">
        <f>+G84*100/G59</f>
        <v>23.825862259917812</v>
      </c>
      <c r="H109" s="29">
        <f>+H84*100/H59</f>
        <v>10.364249120684198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17.736812087205326</v>
      </c>
      <c r="F111" s="22">
        <f>+F43*100/F30</f>
        <v>24.312239193416065</v>
      </c>
      <c r="G111" s="22">
        <f>+G43*100/G30</f>
        <v>39.197550510760941</v>
      </c>
      <c r="H111" s="22">
        <f>+H43*100/H30</f>
        <v>51.658492284831084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82.263187912794677</v>
      </c>
      <c r="F112" s="13">
        <f>+F59*100/F30</f>
        <v>75.687760806583938</v>
      </c>
      <c r="G112" s="13">
        <f>+G59*100/G30</f>
        <v>60.802449489239059</v>
      </c>
      <c r="H112" s="13">
        <f>+H59*100/H30</f>
        <v>48.341507715168916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40.792432897909535</v>
      </c>
      <c r="F113" s="23">
        <f>+F75/F76</f>
        <v>80.317970551963086</v>
      </c>
      <c r="G113" s="23">
        <f>+G75/G76</f>
        <v>9.6849283293828012</v>
      </c>
      <c r="H113" s="23">
        <f>+H75/H76</f>
        <v>3.5861203974574534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0.79794238164822617</v>
      </c>
      <c r="F115" s="22">
        <f>+F65/F30</f>
        <v>1.5367360894852111</v>
      </c>
      <c r="G115" s="22">
        <f>+G65/G30</f>
        <v>1.1147787423513351</v>
      </c>
      <c r="H115" s="22">
        <f>+H65/H30</f>
        <v>0.90352431054317073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3.9762280311537577</v>
      </c>
      <c r="F116" s="13">
        <f>+F65/F28</f>
        <v>9.4486385490536691</v>
      </c>
      <c r="G116" s="13">
        <f>+G65/G28</f>
        <v>4.4756400636802445</v>
      </c>
      <c r="H116" s="13">
        <f>+H65/H28</f>
        <v>3.4358213434594127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1.5943733095351191</v>
      </c>
      <c r="F117" s="23">
        <f>+F65/F120</f>
        <v>2.9851319794500548</v>
      </c>
      <c r="G117" s="23">
        <f>+G65/G120</f>
        <v>3.4828543303479185</v>
      </c>
      <c r="H117" s="23">
        <f>+H65/H120</f>
        <v>5.2842235850401167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5.0807901493769005</v>
      </c>
      <c r="F119" s="59">
        <f>+F23/F39</f>
        <v>4.2716393131658572</v>
      </c>
      <c r="G119" s="59">
        <f>+G23/G39</f>
        <v>2.7597614283030536</v>
      </c>
      <c r="H119" s="59">
        <f>+H23/H39</f>
        <v>1.5205593052970305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287414282</v>
      </c>
      <c r="F120" s="58">
        <f>+F23-F39</f>
        <v>283703334</v>
      </c>
      <c r="G120" s="58">
        <f>+G23-G39</f>
        <v>101878523</v>
      </c>
      <c r="H120" s="58">
        <f>+H23-H39</f>
        <v>54846979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2010-09-21T09:06:26Z</dcterms:modified>
</cp:coreProperties>
</file>